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0545" activeTab="0"/>
  </bookViews>
  <sheets>
    <sheet name="1" sheetId="1" r:id="rId1"/>
    <sheet name="К" sheetId="2" state="hidden" r:id="rId2"/>
    <sheet name="О" sheetId="3" state="hidden" r:id="rId3"/>
    <sheet name="С" sheetId="4" state="hidden" r:id="rId4"/>
    <sheet name="Г" sheetId="5" state="hidden" r:id="rId5"/>
    <sheet name="У" sheetId="6" state="hidden" r:id="rId6"/>
  </sheets>
  <definedNames/>
  <calcPr fullCalcOnLoad="1"/>
</workbook>
</file>

<file path=xl/sharedStrings.xml><?xml version="1.0" encoding="utf-8"?>
<sst xmlns="http://schemas.openxmlformats.org/spreadsheetml/2006/main" count="120" uniqueCount="31">
  <si>
    <t>Gid</t>
  </si>
  <si>
    <t>Название объекта</t>
  </si>
  <si>
    <t>Район</t>
  </si>
  <si>
    <t>Адрес</t>
  </si>
  <si>
    <t xml:space="preserve">Контакты (телефон, факс,     E-mail)         </t>
  </si>
  <si>
    <t>Пандус (есть/нет)</t>
  </si>
  <si>
    <t>Кнопка вызова помощи (есть/нет)</t>
  </si>
  <si>
    <t>Доступность туалета (да/нет)</t>
  </si>
  <si>
    <t>Порог в дверях (см)</t>
  </si>
  <si>
    <t>Ширина двери (см)</t>
  </si>
  <si>
    <t>Координаты объекта в WGS-84)*</t>
  </si>
  <si>
    <t>Пути движения к объекту       (от остановки транспорта)</t>
  </si>
  <si>
    <t>широта</t>
  </si>
  <si>
    <t>долгота</t>
  </si>
  <si>
    <t>Общая доступность (доступно полностью/доступно частично/доступно условно/временно недоступно/нет информации)</t>
  </si>
  <si>
    <t>Входная группа (доступна/не доступна)</t>
  </si>
  <si>
    <t>Пути движения (доступны/не доступны)</t>
  </si>
  <si>
    <t>Зона обслуживания (доступна/не доступна)</t>
  </si>
  <si>
    <t>Санитарно-бытовые помещения (доступны/не доступны)</t>
  </si>
  <si>
    <t>Средства информации и телекоммуникации (доступны/не доступны)</t>
  </si>
  <si>
    <t>Территория объекта (доступна/не доступна)</t>
  </si>
  <si>
    <t>Коэффициент доступности</t>
  </si>
  <si>
    <t>Пути движения к объекту (от остановки транспорта)</t>
  </si>
  <si>
    <t>Полное наименование объекта</t>
  </si>
  <si>
    <t>NN</t>
  </si>
  <si>
    <t>Цильнинский район</t>
  </si>
  <si>
    <t>Санкционированное место размещения твердых бытовых отходов</t>
  </si>
  <si>
    <t>Расположение</t>
  </si>
  <si>
    <t>Трасса с. Б.Нагаткино - р.п. Цильна</t>
  </si>
  <si>
    <t>54.536736</t>
  </si>
  <si>
    <t>48.058655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</si>
</sst>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</numFmts>
  <fonts count="38"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vertical="top" wrapText="1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center" textRotation="180"/>
      <protection hidden="1"/>
    </xf>
    <xf numFmtId="0" fontId="0" fillId="0" borderId="16" xfId="0" applyBorder="1" applyAlignment="1" applyProtection="1">
      <alignment vertical="center" textRotation="180"/>
      <protection hidden="1"/>
    </xf>
    <xf numFmtId="0" fontId="2" fillId="0" borderId="17" xfId="0" applyFont="1" applyBorder="1" applyAlignment="1" applyProtection="1">
      <alignment vertical="top" wrapText="1"/>
      <protection hidden="1"/>
    </xf>
    <xf numFmtId="0" fontId="2" fillId="0" borderId="18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1" fontId="1" fillId="0" borderId="21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" fontId="1" fillId="0" borderId="23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1" fontId="1" fillId="0" borderId="25" xfId="0" applyNumberFormat="1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 vertical="top" wrapText="1"/>
      <protection hidden="1"/>
    </xf>
    <xf numFmtId="0" fontId="2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1" fontId="1" fillId="0" borderId="31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 vertical="top" wrapText="1"/>
      <protection hidden="1"/>
    </xf>
    <xf numFmtId="0" fontId="2" fillId="0" borderId="33" xfId="0" applyFont="1" applyBorder="1" applyAlignment="1" applyProtection="1">
      <alignment horizontal="center" vertical="top" wrapText="1"/>
      <protection hidden="1"/>
    </xf>
    <xf numFmtId="0" fontId="1" fillId="0" borderId="23" xfId="0" applyNumberFormat="1" applyFont="1" applyBorder="1" applyAlignment="1" applyProtection="1">
      <alignment horizontal="left" vertical="top" wrapTex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23" xfId="0" applyFont="1" applyBorder="1" applyAlignment="1" applyProtection="1">
      <alignment horizontal="left" vertical="top" wrapText="1"/>
      <protection hidden="1" locked="0"/>
    </xf>
    <xf numFmtId="168" fontId="1" fillId="0" borderId="23" xfId="0" applyNumberFormat="1" applyFont="1" applyBorder="1" applyAlignment="1" applyProtection="1">
      <alignment horizontal="left" vertical="top" wrapText="1"/>
      <protection hidden="1" locked="0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2" fillId="0" borderId="35" xfId="0" applyFont="1" applyBorder="1" applyAlignment="1" applyProtection="1">
      <alignment horizontal="center" vertical="top" wrapText="1"/>
      <protection hidden="1"/>
    </xf>
    <xf numFmtId="0" fontId="2" fillId="0" borderId="36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2" fillId="0" borderId="37" xfId="0" applyFont="1" applyBorder="1" applyAlignment="1" applyProtection="1">
      <alignment horizontal="center" vertical="top" wrapText="1"/>
      <protection hidden="1"/>
    </xf>
    <xf numFmtId="0" fontId="2" fillId="0" borderId="38" xfId="0" applyFont="1" applyBorder="1" applyAlignment="1" applyProtection="1">
      <alignment horizontal="center" vertical="top" wrapText="1"/>
      <protection hidden="1"/>
    </xf>
    <xf numFmtId="0" fontId="2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10.00390625" style="1" customWidth="1"/>
    <col min="4" max="4" width="10.25390625" style="1" customWidth="1"/>
    <col min="5" max="6" width="10.00390625" style="1" bestFit="1" customWidth="1"/>
    <col min="7" max="16384" width="9.125" style="1" customWidth="1"/>
  </cols>
  <sheetData>
    <row r="1" spans="1:6" ht="26.25" customHeight="1">
      <c r="A1" s="49" t="s">
        <v>24</v>
      </c>
      <c r="B1" s="49" t="s">
        <v>23</v>
      </c>
      <c r="C1" s="49" t="s">
        <v>2</v>
      </c>
      <c r="D1" s="49" t="s">
        <v>27</v>
      </c>
      <c r="E1" s="45" t="s">
        <v>10</v>
      </c>
      <c r="F1" s="46"/>
    </row>
    <row r="2" spans="1:6" ht="18.75" customHeight="1" thickBot="1">
      <c r="A2" s="50"/>
      <c r="B2" s="50"/>
      <c r="C2" s="50"/>
      <c r="D2" s="50"/>
      <c r="E2" s="47"/>
      <c r="F2" s="48"/>
    </row>
    <row r="3" spans="1:6" ht="55.5" customHeight="1" thickBot="1">
      <c r="A3" s="50"/>
      <c r="B3" s="50"/>
      <c r="C3" s="50"/>
      <c r="D3" s="50"/>
      <c r="E3" s="44" t="s">
        <v>12</v>
      </c>
      <c r="F3" s="44" t="s">
        <v>13</v>
      </c>
    </row>
    <row r="4" spans="1:6" s="41" customFormat="1" ht="34.5" thickBot="1">
      <c r="A4" s="42">
        <v>1</v>
      </c>
      <c r="B4" s="40" t="s">
        <v>26</v>
      </c>
      <c r="C4" s="40" t="s">
        <v>25</v>
      </c>
      <c r="D4" s="40" t="s">
        <v>28</v>
      </c>
      <c r="E4" s="43" t="s">
        <v>29</v>
      </c>
      <c r="F4" s="43" t="s">
        <v>30</v>
      </c>
    </row>
  </sheetData>
  <sheetProtection insertRows="0"/>
  <mergeCells count="5">
    <mergeCell ref="E1:F2"/>
    <mergeCell ref="A1:A3"/>
    <mergeCell ref="B1:B3"/>
    <mergeCell ref="C1:C3"/>
    <mergeCell ref="D1:D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1" width="9.125" style="1" customWidth="1"/>
    <col min="12" max="13" width="12.25390625" style="1" customWidth="1"/>
    <col min="14" max="15" width="9.125" style="1" customWidth="1"/>
    <col min="16" max="16" width="11.625" style="1" customWidth="1"/>
    <col min="17" max="20" width="9.125" style="1" customWidth="1"/>
    <col min="21" max="21" width="14.125" style="1" hidden="1" customWidth="1"/>
    <col min="22" max="22" width="7.125" style="1" hidden="1" customWidth="1"/>
    <col min="23" max="23" width="8.25390625" style="1" hidden="1" customWidth="1"/>
    <col min="24" max="24" width="7.25390625" style="1" hidden="1" customWidth="1"/>
    <col min="25" max="25" width="6.625" style="1" hidden="1" customWidth="1"/>
    <col min="26" max="26" width="8.75390625" style="1" hidden="1" customWidth="1"/>
    <col min="27" max="27" width="6.625" style="1" hidden="1" customWidth="1"/>
    <col min="28" max="28" width="0" style="1" hidden="1" customWidth="1"/>
    <col min="29" max="16384" width="9.125" style="1" customWidth="1"/>
  </cols>
  <sheetData>
    <row r="1" spans="1:21" ht="157.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11</v>
      </c>
      <c r="N1" s="6" t="s">
        <v>5</v>
      </c>
      <c r="O1" s="7" t="s">
        <v>6</v>
      </c>
      <c r="P1" s="7" t="s">
        <v>7</v>
      </c>
      <c r="Q1" s="7" t="s">
        <v>8</v>
      </c>
      <c r="R1" s="13" t="s">
        <v>9</v>
      </c>
      <c r="S1" s="51" t="s">
        <v>10</v>
      </c>
      <c r="T1" s="52"/>
      <c r="U1" s="11" t="s">
        <v>21</v>
      </c>
    </row>
    <row r="2" spans="1:28" s="23" customFormat="1" ht="12" customHeight="1" thickBot="1">
      <c r="A2" s="24">
        <v>1</v>
      </c>
      <c r="B2" s="25" t="str">
        <f>1!B4</f>
        <v>Санкционированное место размещения твердых бытовых отходов</v>
      </c>
      <c r="C2" s="25" t="str">
        <f>1!C4</f>
        <v>Цильнинский район</v>
      </c>
      <c r="D2" s="25" t="str">
        <f>1!D4</f>
        <v>Трасса с. Б.Нагаткино - р.п. Цильна</v>
      </c>
      <c r="E2" s="25" t="e">
        <f>1!#REF!</f>
        <v>#REF!</v>
      </c>
      <c r="F2" s="26" t="e">
        <f>U2</f>
        <v>#REF!</v>
      </c>
      <c r="G2" s="27" t="e">
        <f>1!#REF!</f>
        <v>#REF!</v>
      </c>
      <c r="H2" s="27" t="e">
        <f>1!#REF!</f>
        <v>#REF!</v>
      </c>
      <c r="I2" s="27" t="e">
        <f>1!#REF!</f>
        <v>#REF!</v>
      </c>
      <c r="J2" s="27" t="e">
        <f>1!#REF!</f>
        <v>#REF!</v>
      </c>
      <c r="K2" s="27" t="e">
        <f>1!#REF!</f>
        <v>#REF!</v>
      </c>
      <c r="L2" s="28" t="e">
        <f>1!#REF!</f>
        <v>#REF!</v>
      </c>
      <c r="M2" s="28" t="e">
        <f>1!#REF!</f>
        <v>#REF!</v>
      </c>
      <c r="N2" s="28" t="e">
        <f>1!#REF!</f>
        <v>#REF!</v>
      </c>
      <c r="O2" s="28" t="e">
        <f>1!#REF!</f>
        <v>#REF!</v>
      </c>
      <c r="P2" s="28" t="e">
        <f>1!#REF!</f>
        <v>#REF!</v>
      </c>
      <c r="Q2" s="28" t="e">
        <f>1!#REF!</f>
        <v>#REF!</v>
      </c>
      <c r="R2" s="29" t="e">
        <f>1!#REF!</f>
        <v>#REF!</v>
      </c>
      <c r="S2" s="30" t="str">
        <f>1!E4</f>
        <v>54.536736</v>
      </c>
      <c r="T2" s="31" t="str">
        <f>1!F4</f>
        <v>48.058655</v>
      </c>
      <c r="U2" s="22" t="e">
        <f>((V2+W2+X2+Y2+Z2+AA2+AB2)/7)</f>
        <v>#REF!</v>
      </c>
      <c r="V2" s="23" t="e">
        <f aca="true" t="shared" si="0" ref="V2:AB4">IF(G2="ДП","1",IF(G2="ДЧ","2",IF(G2="ДУ","3","4")))</f>
        <v>#REF!</v>
      </c>
      <c r="W2" s="23" t="e">
        <f t="shared" si="0"/>
        <v>#REF!</v>
      </c>
      <c r="X2" s="23" t="e">
        <f t="shared" si="0"/>
        <v>#REF!</v>
      </c>
      <c r="Y2" s="23" t="e">
        <f t="shared" si="0"/>
        <v>#REF!</v>
      </c>
      <c r="Z2" s="23" t="e">
        <f t="shared" si="0"/>
        <v>#REF!</v>
      </c>
      <c r="AA2" s="23" t="e">
        <f t="shared" si="0"/>
        <v>#REF!</v>
      </c>
      <c r="AB2" s="23" t="e">
        <f t="shared" si="0"/>
        <v>#REF!</v>
      </c>
    </row>
    <row r="3" spans="1:28" s="23" customFormat="1" ht="12" customHeight="1" thickBot="1">
      <c r="A3" s="32">
        <v>2</v>
      </c>
      <c r="B3" s="17" t="e">
        <f>1!#REF!</f>
        <v>#REF!</v>
      </c>
      <c r="C3" s="17" t="e">
        <f>1!#REF!</f>
        <v>#REF!</v>
      </c>
      <c r="D3" s="17" t="e">
        <f>1!#REF!</f>
        <v>#REF!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e">
        <f>1!#REF!</f>
        <v>#REF!</v>
      </c>
      <c r="T3" s="15" t="e">
        <f>1!#REF!</f>
        <v>#REF!</v>
      </c>
      <c r="U3" s="22" t="e">
        <f>((V3+W3+X3+Y3+Z3+AA3+AB3)/7)</f>
        <v>#REF!</v>
      </c>
      <c r="V3" s="23" t="e">
        <f t="shared" si="0"/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32">
        <v>3</v>
      </c>
      <c r="B4" s="33" t="e">
        <f>1!#REF!</f>
        <v>#REF!</v>
      </c>
      <c r="C4" s="33" t="e">
        <f>1!#REF!</f>
        <v>#REF!</v>
      </c>
      <c r="D4" s="33" t="e">
        <f>1!#REF!</f>
        <v>#REF!</v>
      </c>
      <c r="E4" s="33" t="e">
        <f>1!#REF!</f>
        <v>#REF!</v>
      </c>
      <c r="F4" s="34" t="e">
        <f>U4</f>
        <v>#REF!</v>
      </c>
      <c r="G4" s="35" t="e">
        <f>1!#REF!</f>
        <v>#REF!</v>
      </c>
      <c r="H4" s="35" t="e">
        <f>1!#REF!</f>
        <v>#REF!</v>
      </c>
      <c r="I4" s="35" t="e">
        <f>1!#REF!</f>
        <v>#REF!</v>
      </c>
      <c r="J4" s="35" t="e">
        <f>1!#REF!</f>
        <v>#REF!</v>
      </c>
      <c r="K4" s="35" t="e">
        <f>1!#REF!</f>
        <v>#REF!</v>
      </c>
      <c r="L4" s="36" t="e">
        <f>1!#REF!</f>
        <v>#REF!</v>
      </c>
      <c r="M4" s="36" t="e">
        <f>1!#REF!</f>
        <v>#REF!</v>
      </c>
      <c r="N4" s="36" t="e">
        <f>1!#REF!</f>
        <v>#REF!</v>
      </c>
      <c r="O4" s="36" t="e">
        <f>1!#REF!</f>
        <v>#REF!</v>
      </c>
      <c r="P4" s="36" t="e">
        <f>1!#REF!</f>
        <v>#REF!</v>
      </c>
      <c r="Q4" s="36" t="e">
        <f>1!#REF!</f>
        <v>#REF!</v>
      </c>
      <c r="R4" s="37" t="e">
        <f>1!#REF!</f>
        <v>#REF!</v>
      </c>
      <c r="S4" s="38" t="e">
        <f>1!#REF!</f>
        <v>#REF!</v>
      </c>
      <c r="T4" s="39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</sheetData>
  <sheetProtection password="CB4D" sheet="1" objects="1" insertRows="0"/>
  <mergeCells count="1">
    <mergeCell ref="S1:T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50.7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Санкционированное место размещения твердых бытовых отходов</v>
      </c>
      <c r="C3" s="17" t="str">
        <f>1!C4</f>
        <v>Цильнинский район</v>
      </c>
      <c r="D3" s="17" t="str">
        <f>1!D4</f>
        <v>Трасса с. Б.Нагаткино - р.п. Цильна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str">
        <f>1!E4</f>
        <v>54.536736</v>
      </c>
      <c r="T3" s="15" t="str">
        <f>1!F4</f>
        <v>48.058655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sheet="1"/>
  <mergeCells count="1">
    <mergeCell ref="S1:T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7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Санкционированное место размещения твердых бытовых отходов</v>
      </c>
      <c r="C3" s="17" t="str">
        <f>1!C4</f>
        <v>Цильнинский район</v>
      </c>
      <c r="D3" s="17" t="str">
        <f>1!D4</f>
        <v>Трасса с. Б.Нагаткино - р.п. Цильна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str">
        <f>1!E4</f>
        <v>54.536736</v>
      </c>
      <c r="T3" s="15" t="str">
        <f>1!F4</f>
        <v>48.058655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6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Санкционированное место размещения твердых бытовых отходов</v>
      </c>
      <c r="C3" s="17" t="str">
        <f>1!C4</f>
        <v>Цильнинский район</v>
      </c>
      <c r="D3" s="17" t="str">
        <f>1!D4</f>
        <v>Трасса с. Б.Нагаткино - р.п. Цильна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str">
        <f>1!E4</f>
        <v>54.536736</v>
      </c>
      <c r="T3" s="15" t="str">
        <f>1!F4</f>
        <v>48.058655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7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Санкционированное место размещения твердых бытовых отходов</v>
      </c>
      <c r="C3" s="17" t="str">
        <f>1!C4</f>
        <v>Цильнинский район</v>
      </c>
      <c r="D3" s="17" t="str">
        <f>1!D4</f>
        <v>Трасса с. Б.Нагаткино - р.п. Цильна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str">
        <f>1!E4</f>
        <v>54.536736</v>
      </c>
      <c r="T3" s="15" t="str">
        <f>1!F4</f>
        <v>48.058655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E-UL</dc:creator>
  <cp:keywords/>
  <dc:description/>
  <cp:lastModifiedBy>user</cp:lastModifiedBy>
  <cp:lastPrinted>2013-08-05T12:00:26Z</cp:lastPrinted>
  <dcterms:created xsi:type="dcterms:W3CDTF">2012-10-31T06:34:00Z</dcterms:created>
  <dcterms:modified xsi:type="dcterms:W3CDTF">2018-03-28T14:04:24Z</dcterms:modified>
  <cp:category/>
  <cp:version/>
  <cp:contentType/>
  <cp:contentStatus/>
</cp:coreProperties>
</file>